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4" i="1" l="1"/>
  <c r="E35" i="1"/>
  <c r="E36" i="1"/>
  <c r="C30" i="1" l="1"/>
  <c r="E29" i="1"/>
  <c r="E27" i="1"/>
  <c r="E26" i="1"/>
  <c r="E25" i="1"/>
  <c r="E17" i="1"/>
  <c r="E40" i="1" l="1"/>
  <c r="E28" i="1" l="1"/>
  <c r="E24" i="1"/>
  <c r="E23" i="1"/>
  <c r="E22" i="1"/>
  <c r="E30" i="1" l="1"/>
  <c r="E31" i="1" s="1"/>
  <c r="E32" i="1" s="1"/>
  <c r="E16" i="1"/>
  <c r="E42" i="1"/>
  <c r="E41" i="1"/>
  <c r="E44" i="1" l="1"/>
  <c r="E37" i="1" l="1"/>
  <c r="E38" i="1" s="1"/>
  <c r="E39" i="1" s="1"/>
  <c r="E45" i="1" s="1"/>
</calcChain>
</file>

<file path=xl/sharedStrings.xml><?xml version="1.0" encoding="utf-8"?>
<sst xmlns="http://schemas.openxmlformats.org/spreadsheetml/2006/main" count="53" uniqueCount="52">
  <si>
    <t xml:space="preserve">Количество человек в группе: </t>
  </si>
  <si>
    <t xml:space="preserve">Стоимость часа: </t>
  </si>
  <si>
    <t>Количество часов (госконтракт, доп.соглашение):</t>
  </si>
  <si>
    <t xml:space="preserve">Объем учебной нагрузки всего часов: </t>
  </si>
  <si>
    <t xml:space="preserve">Количество часов по программе: </t>
  </si>
  <si>
    <t>№ п.п.</t>
  </si>
  <si>
    <t>Наименование</t>
  </si>
  <si>
    <t>Стоимость, руб.</t>
  </si>
  <si>
    <t>Доход всего</t>
  </si>
  <si>
    <t>Обучение</t>
  </si>
  <si>
    <t>Проживание</t>
  </si>
  <si>
    <t>Расход</t>
  </si>
  <si>
    <t>Начисление на зарплату – 27,1%</t>
  </si>
  <si>
    <t>% участия в комплектовании группы:</t>
  </si>
  <si>
    <t>Начисление на зарплату – 30,2%</t>
  </si>
  <si>
    <t>ВСЕГО с начислениями:</t>
  </si>
  <si>
    <t>Другие расходы, руб.</t>
  </si>
  <si>
    <t>Отчисления в СПбГАУ – 15% от дохода</t>
  </si>
  <si>
    <t>Нераспределенный остаток</t>
  </si>
  <si>
    <t>Показатели</t>
  </si>
  <si>
    <t>Итого</t>
  </si>
  <si>
    <t xml:space="preserve">Стоимость программы (1 чел): </t>
  </si>
  <si>
    <t>Оплата штатных ППС - почасовиков:</t>
  </si>
  <si>
    <t>Оплата по гос.контрактам:</t>
  </si>
  <si>
    <r>
      <t xml:space="preserve">ФИНАНСОВЫЙ ОТЧЕТ
доходов и затрат на проведение занятий 
со специалистами конных предприятий по теме: 
</t>
    </r>
    <r>
      <rPr>
        <b/>
        <sz val="12"/>
        <color theme="1"/>
        <rFont val="Times New Roman"/>
        <family val="1"/>
        <charset val="204"/>
      </rPr>
      <t>«Применение персональных компьютеров в управлении животноводством и в селекционно-племенной работе «СЕЛЭКС -  молочный скот»
 с 07 октября по 18 октября 2019 г.</t>
    </r>
  </si>
  <si>
    <t>400, 600, 700</t>
  </si>
  <si>
    <t>Количество подгрупп:</t>
  </si>
  <si>
    <t>Удостоверения, дипломы:  (стоимость на человека, руб.)</t>
  </si>
  <si>
    <t>УТВЕРЖДАЮ</t>
  </si>
  <si>
    <t xml:space="preserve">Директор Академии </t>
  </si>
  <si>
    <t xml:space="preserve"> ____________  В.И. Саморуков</t>
  </si>
  <si>
    <t>Разработчики и организаторы программы:</t>
  </si>
  <si>
    <t xml:space="preserve">                                                      </t>
  </si>
  <si>
    <t xml:space="preserve">Специалист УОО                                                                            </t>
  </si>
  <si>
    <t xml:space="preserve">М. В. Романова        </t>
  </si>
  <si>
    <t xml:space="preserve">Доцент                                                                                               </t>
  </si>
  <si>
    <t>М.Т. Мороз</t>
  </si>
  <si>
    <r>
      <rPr>
        <sz val="11"/>
        <color theme="1"/>
        <rFont val="Times New Roman"/>
        <family val="1"/>
        <charset val="204"/>
      </rPr>
      <t>ИТОГО,</t>
    </r>
    <r>
      <rPr>
        <i/>
        <sz val="11"/>
        <color theme="1"/>
        <rFont val="Times New Roman"/>
        <family val="1"/>
        <charset val="204"/>
      </rPr>
      <t xml:space="preserve"> всего часов</t>
    </r>
  </si>
  <si>
    <t>Матер. затраты, печать раздаточного материала (на чел.)</t>
  </si>
  <si>
    <t>Транспорт: Кол-во часов, ч. х Стоимость за час, руб.</t>
  </si>
  <si>
    <r>
      <rPr>
        <sz val="11"/>
        <color theme="1"/>
        <rFont val="Times New Roman"/>
        <family val="1"/>
        <charset val="204"/>
      </rPr>
      <t xml:space="preserve">Михайлова Д.В.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</si>
  <si>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Москаленко П.С.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</si>
  <si>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Федорова Г.В.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</si>
  <si>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Чистякова Т.М.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</si>
  <si>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Быкова А.Н.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</si>
  <si>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Олексеевич Е.А.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</si>
  <si>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Лосев А.А.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</si>
  <si>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Крылова Л.В.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</si>
  <si>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t>куратор</t>
  </si>
  <si>
    <t>УВП</t>
  </si>
  <si>
    <t>АУП</t>
  </si>
  <si>
    <t>«___» ________ 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</si>
</sst>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justify" vertical="center"/>
    </xf>
    <xf numFmtId="1" fontId="0" fillId="0" borderId="0" xfId="0" applyNumberFormat="1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10" fontId="4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16" workbookViewId="0">
      <selection activeCell="A13" sqref="A13:D13"/>
    </sheetView>
  </sheetViews>
  <sheetFormatPr defaultRowHeight="15" x14ac:dyDescent="0.25"/>
  <cols>
    <col min="1" max="1" width="6.42578125" customWidth="1"/>
    <col min="2" max="2" width="51.42578125" customWidth="1"/>
    <col min="3" max="3" width="6.140625" customWidth="1"/>
    <col min="4" max="4" width="6" customWidth="1"/>
    <col min="5" max="5" width="16.42578125" customWidth="1"/>
  </cols>
  <sheetData>
    <row r="1" spans="1:9" x14ac:dyDescent="0.25">
      <c r="C1" s="21" t="s">
        <v>28</v>
      </c>
      <c r="D1" s="21"/>
      <c r="E1" s="21"/>
    </row>
    <row r="2" spans="1:9" x14ac:dyDescent="0.25">
      <c r="C2" s="21" t="s">
        <v>29</v>
      </c>
      <c r="D2" s="21"/>
      <c r="E2" s="21"/>
    </row>
    <row r="3" spans="1:9" x14ac:dyDescent="0.25">
      <c r="C3" s="21" t="s">
        <v>30</v>
      </c>
      <c r="D3" s="21"/>
      <c r="E3" s="21"/>
    </row>
    <row r="4" spans="1:9" x14ac:dyDescent="0.25">
      <c r="C4" s="21" t="s">
        <v>51</v>
      </c>
      <c r="D4" s="21"/>
      <c r="E4" s="21"/>
    </row>
    <row r="5" spans="1:9" ht="91.5" customHeight="1" x14ac:dyDescent="0.25">
      <c r="A5" s="24" t="s">
        <v>24</v>
      </c>
      <c r="B5" s="25"/>
      <c r="C5" s="25"/>
      <c r="D5" s="25"/>
      <c r="E5" s="25"/>
    </row>
    <row r="6" spans="1:9" ht="7.5" customHeight="1" x14ac:dyDescent="0.25"/>
    <row r="7" spans="1:9" ht="13.5" customHeight="1" x14ac:dyDescent="0.25">
      <c r="A7" s="19" t="s">
        <v>4</v>
      </c>
      <c r="B7" s="19"/>
      <c r="C7" s="19"/>
      <c r="D7" s="19"/>
      <c r="E7" s="8">
        <v>84</v>
      </c>
    </row>
    <row r="8" spans="1:9" ht="13.5" customHeight="1" x14ac:dyDescent="0.25">
      <c r="A8" s="19" t="s">
        <v>3</v>
      </c>
      <c r="B8" s="19"/>
      <c r="C8" s="19"/>
      <c r="D8" s="19"/>
      <c r="E8" s="8">
        <v>186</v>
      </c>
    </row>
    <row r="9" spans="1:9" ht="13.5" customHeight="1" x14ac:dyDescent="0.25">
      <c r="A9" s="19" t="s">
        <v>2</v>
      </c>
      <c r="B9" s="19"/>
      <c r="C9" s="19"/>
      <c r="D9" s="19"/>
      <c r="E9" s="8">
        <v>108</v>
      </c>
    </row>
    <row r="10" spans="1:9" ht="13.5" customHeight="1" x14ac:dyDescent="0.25">
      <c r="A10" s="19" t="s">
        <v>1</v>
      </c>
      <c r="B10" s="19"/>
      <c r="C10" s="19"/>
      <c r="D10" s="19"/>
      <c r="E10" s="8" t="s">
        <v>25</v>
      </c>
    </row>
    <row r="11" spans="1:9" ht="13.5" customHeight="1" x14ac:dyDescent="0.25">
      <c r="A11" s="19" t="s">
        <v>0</v>
      </c>
      <c r="B11" s="19"/>
      <c r="C11" s="19"/>
      <c r="D11" s="19"/>
      <c r="E11" s="8">
        <v>20</v>
      </c>
    </row>
    <row r="12" spans="1:9" ht="13.5" customHeight="1" x14ac:dyDescent="0.25">
      <c r="A12" s="19" t="s">
        <v>26</v>
      </c>
      <c r="B12" s="19"/>
      <c r="C12" s="19"/>
      <c r="D12" s="19"/>
      <c r="E12" s="8">
        <v>2</v>
      </c>
    </row>
    <row r="13" spans="1:9" ht="13.5" customHeight="1" x14ac:dyDescent="0.25">
      <c r="A13" s="19" t="s">
        <v>21</v>
      </c>
      <c r="B13" s="19"/>
      <c r="C13" s="19"/>
      <c r="D13" s="19"/>
      <c r="E13" s="8">
        <v>25750</v>
      </c>
    </row>
    <row r="14" spans="1:9" ht="7.5" customHeight="1" x14ac:dyDescent="0.25"/>
    <row r="15" spans="1:9" ht="15.75" customHeight="1" x14ac:dyDescent="0.25">
      <c r="A15" s="9" t="s">
        <v>5</v>
      </c>
      <c r="B15" s="10" t="s">
        <v>6</v>
      </c>
      <c r="C15" s="20" t="s">
        <v>19</v>
      </c>
      <c r="D15" s="20"/>
      <c r="E15" s="9" t="s">
        <v>7</v>
      </c>
      <c r="I15" s="3"/>
    </row>
    <row r="16" spans="1:9" ht="13.5" customHeight="1" x14ac:dyDescent="0.25">
      <c r="A16" s="9">
        <v>1</v>
      </c>
      <c r="B16" s="19" t="s">
        <v>8</v>
      </c>
      <c r="C16" s="19"/>
      <c r="D16" s="19"/>
      <c r="E16" s="11">
        <f>E17</f>
        <v>515000</v>
      </c>
      <c r="I16" s="3"/>
    </row>
    <row r="17" spans="1:9" ht="13.5" customHeight="1" x14ac:dyDescent="0.25">
      <c r="A17" s="12">
        <v>1.1000000000000001</v>
      </c>
      <c r="B17" s="19" t="s">
        <v>9</v>
      </c>
      <c r="C17" s="19"/>
      <c r="D17" s="19"/>
      <c r="E17" s="11">
        <f>E11*E13</f>
        <v>515000</v>
      </c>
      <c r="I17" s="3"/>
    </row>
    <row r="18" spans="1:9" ht="13.5" customHeight="1" x14ac:dyDescent="0.25">
      <c r="A18" s="9">
        <v>1.2</v>
      </c>
      <c r="B18" s="19" t="s">
        <v>10</v>
      </c>
      <c r="C18" s="19"/>
      <c r="D18" s="19"/>
      <c r="E18" s="8">
        <v>208000</v>
      </c>
      <c r="I18" s="3"/>
    </row>
    <row r="19" spans="1:9" ht="13.5" customHeight="1" x14ac:dyDescent="0.25">
      <c r="A19" s="9">
        <v>2</v>
      </c>
      <c r="B19" s="19" t="s">
        <v>11</v>
      </c>
      <c r="C19" s="19"/>
      <c r="D19" s="19"/>
      <c r="E19" s="13"/>
      <c r="I19" s="3"/>
    </row>
    <row r="20" spans="1:9" ht="13.5" customHeight="1" x14ac:dyDescent="0.25">
      <c r="A20" s="9">
        <v>2.1</v>
      </c>
      <c r="B20" s="19" t="s">
        <v>22</v>
      </c>
      <c r="C20" s="19"/>
      <c r="D20" s="19"/>
      <c r="E20" s="8">
        <v>0</v>
      </c>
    </row>
    <row r="21" spans="1:9" ht="13.5" customHeight="1" x14ac:dyDescent="0.25">
      <c r="A21" s="9">
        <v>2.2000000000000002</v>
      </c>
      <c r="B21" s="19" t="s">
        <v>23</v>
      </c>
      <c r="C21" s="19"/>
      <c r="D21" s="19"/>
      <c r="E21" s="14"/>
    </row>
    <row r="22" spans="1:9" ht="13.5" customHeight="1" x14ac:dyDescent="0.25">
      <c r="A22" s="9"/>
      <c r="B22" s="15" t="s">
        <v>40</v>
      </c>
      <c r="C22" s="16">
        <v>16</v>
      </c>
      <c r="D22" s="16">
        <v>600</v>
      </c>
      <c r="E22" s="11">
        <f t="shared" ref="E22:E29" si="0">C22*D22</f>
        <v>9600</v>
      </c>
    </row>
    <row r="23" spans="1:9" ht="13.5" customHeight="1" x14ac:dyDescent="0.25">
      <c r="A23" s="9"/>
      <c r="B23" s="15" t="s">
        <v>41</v>
      </c>
      <c r="C23" s="16">
        <v>4</v>
      </c>
      <c r="D23" s="16">
        <v>400</v>
      </c>
      <c r="E23" s="11">
        <f t="shared" si="0"/>
        <v>1600</v>
      </c>
    </row>
    <row r="24" spans="1:9" ht="13.5" customHeight="1" x14ac:dyDescent="0.25">
      <c r="A24" s="9"/>
      <c r="B24" s="15" t="s">
        <v>42</v>
      </c>
      <c r="C24" s="16">
        <v>12</v>
      </c>
      <c r="D24" s="16">
        <v>400</v>
      </c>
      <c r="E24" s="11">
        <f t="shared" si="0"/>
        <v>4800</v>
      </c>
    </row>
    <row r="25" spans="1:9" ht="13.5" customHeight="1" x14ac:dyDescent="0.25">
      <c r="A25" s="9"/>
      <c r="B25" s="15" t="s">
        <v>43</v>
      </c>
      <c r="C25" s="16">
        <v>4</v>
      </c>
      <c r="D25" s="16">
        <v>1000</v>
      </c>
      <c r="E25" s="11">
        <f t="shared" si="0"/>
        <v>4000</v>
      </c>
    </row>
    <row r="26" spans="1:9" ht="13.5" customHeight="1" x14ac:dyDescent="0.25">
      <c r="A26" s="9"/>
      <c r="B26" s="15" t="s">
        <v>44</v>
      </c>
      <c r="C26" s="16">
        <v>28</v>
      </c>
      <c r="D26" s="16">
        <v>400</v>
      </c>
      <c r="E26" s="11">
        <f t="shared" si="0"/>
        <v>11200</v>
      </c>
    </row>
    <row r="27" spans="1:9" ht="13.5" customHeight="1" x14ac:dyDescent="0.25">
      <c r="A27" s="9"/>
      <c r="B27" s="15" t="s">
        <v>45</v>
      </c>
      <c r="C27" s="16">
        <v>6</v>
      </c>
      <c r="D27" s="16">
        <v>600</v>
      </c>
      <c r="E27" s="11">
        <f t="shared" si="0"/>
        <v>3600</v>
      </c>
    </row>
    <row r="28" spans="1:9" ht="13.5" customHeight="1" x14ac:dyDescent="0.25">
      <c r="A28" s="9"/>
      <c r="B28" s="15" t="s">
        <v>46</v>
      </c>
      <c r="C28" s="16">
        <v>6</v>
      </c>
      <c r="D28" s="16">
        <v>400</v>
      </c>
      <c r="E28" s="11">
        <f t="shared" si="0"/>
        <v>2400</v>
      </c>
    </row>
    <row r="29" spans="1:9" ht="13.5" customHeight="1" x14ac:dyDescent="0.25">
      <c r="A29" s="9"/>
      <c r="B29" s="15" t="s">
        <v>47</v>
      </c>
      <c r="C29" s="16">
        <v>32</v>
      </c>
      <c r="D29" s="16">
        <v>400</v>
      </c>
      <c r="E29" s="11">
        <f t="shared" si="0"/>
        <v>12800</v>
      </c>
    </row>
    <row r="30" spans="1:9" ht="13.5" customHeight="1" x14ac:dyDescent="0.25">
      <c r="A30" s="9">
        <v>2.2999999999999998</v>
      </c>
      <c r="B30" s="15" t="s">
        <v>37</v>
      </c>
      <c r="C30" s="16">
        <f>SUM(C22:C29)</f>
        <v>108</v>
      </c>
      <c r="D30" s="17"/>
      <c r="E30" s="11">
        <f>SUM(E22:E29)</f>
        <v>50000</v>
      </c>
    </row>
    <row r="31" spans="1:9" ht="13.5" customHeight="1" x14ac:dyDescent="0.25">
      <c r="A31" s="9"/>
      <c r="B31" s="23" t="s">
        <v>12</v>
      </c>
      <c r="C31" s="23"/>
      <c r="D31" s="23"/>
      <c r="E31" s="11">
        <f>E30*0.271</f>
        <v>13550.000000000002</v>
      </c>
    </row>
    <row r="32" spans="1:9" ht="13.5" customHeight="1" x14ac:dyDescent="0.25">
      <c r="A32" s="9">
        <v>2.4</v>
      </c>
      <c r="B32" s="23" t="s">
        <v>15</v>
      </c>
      <c r="C32" s="23"/>
      <c r="D32" s="23"/>
      <c r="E32" s="11">
        <f>E31+E30</f>
        <v>63550</v>
      </c>
    </row>
    <row r="33" spans="1:6" ht="13.5" customHeight="1" x14ac:dyDescent="0.25">
      <c r="A33" s="9">
        <v>2.5</v>
      </c>
      <c r="B33" s="19" t="s">
        <v>13</v>
      </c>
      <c r="C33" s="19"/>
      <c r="D33" s="19"/>
      <c r="E33" s="13"/>
    </row>
    <row r="34" spans="1:6" ht="13.5" customHeight="1" x14ac:dyDescent="0.25">
      <c r="A34" s="9"/>
      <c r="B34" s="28" t="s">
        <v>48</v>
      </c>
      <c r="C34" s="28"/>
      <c r="D34" s="18">
        <v>0.02</v>
      </c>
      <c r="E34" s="11">
        <f>E17*D34</f>
        <v>10300</v>
      </c>
    </row>
    <row r="35" spans="1:6" ht="13.5" customHeight="1" x14ac:dyDescent="0.25">
      <c r="A35" s="9"/>
      <c r="B35" s="19" t="s">
        <v>49</v>
      </c>
      <c r="C35" s="19"/>
      <c r="D35" s="18">
        <v>0.02</v>
      </c>
      <c r="E35" s="11">
        <f>E17*D35</f>
        <v>10300</v>
      </c>
    </row>
    <row r="36" spans="1:6" ht="13.5" customHeight="1" x14ac:dyDescent="0.25">
      <c r="A36" s="9"/>
      <c r="B36" s="19" t="s">
        <v>50</v>
      </c>
      <c r="C36" s="19"/>
      <c r="D36" s="18">
        <v>0.01</v>
      </c>
      <c r="E36" s="11">
        <f>E17*D36</f>
        <v>5150</v>
      </c>
    </row>
    <row r="37" spans="1:6" ht="13.5" customHeight="1" x14ac:dyDescent="0.25">
      <c r="A37" s="9"/>
      <c r="B37" s="19" t="s">
        <v>20</v>
      </c>
      <c r="C37" s="19"/>
      <c r="D37" s="19"/>
      <c r="E37" s="11">
        <f>E34+E35+E36</f>
        <v>25750</v>
      </c>
    </row>
    <row r="38" spans="1:6" ht="13.5" customHeight="1" x14ac:dyDescent="0.25">
      <c r="A38" s="9"/>
      <c r="B38" s="19" t="s">
        <v>14</v>
      </c>
      <c r="C38" s="19"/>
      <c r="D38" s="19"/>
      <c r="E38" s="11">
        <f>E37*0.302</f>
        <v>7776.5</v>
      </c>
    </row>
    <row r="39" spans="1:6" ht="13.5" customHeight="1" x14ac:dyDescent="0.25">
      <c r="A39" s="9"/>
      <c r="B39" s="19" t="s">
        <v>15</v>
      </c>
      <c r="C39" s="19"/>
      <c r="D39" s="19"/>
      <c r="E39" s="11">
        <f>E38+E36+E35+E34</f>
        <v>33526.5</v>
      </c>
    </row>
    <row r="40" spans="1:6" ht="13.5" customHeight="1" x14ac:dyDescent="0.25">
      <c r="A40" s="9">
        <v>2.6</v>
      </c>
      <c r="B40" s="19" t="s">
        <v>38</v>
      </c>
      <c r="C40" s="19"/>
      <c r="D40" s="16">
        <v>200</v>
      </c>
      <c r="E40" s="11">
        <f>D40*E11</f>
        <v>4000</v>
      </c>
    </row>
    <row r="41" spans="1:6" ht="13.5" customHeight="1" x14ac:dyDescent="0.25">
      <c r="A41" s="9">
        <v>2.7</v>
      </c>
      <c r="B41" s="19" t="s">
        <v>27</v>
      </c>
      <c r="C41" s="19"/>
      <c r="D41" s="16">
        <v>50</v>
      </c>
      <c r="E41" s="11">
        <f>D41*E11</f>
        <v>1000</v>
      </c>
    </row>
    <row r="42" spans="1:6" ht="13.5" customHeight="1" x14ac:dyDescent="0.25">
      <c r="A42" s="9">
        <v>2.8</v>
      </c>
      <c r="B42" s="10" t="s">
        <v>39</v>
      </c>
      <c r="C42" s="16">
        <v>12</v>
      </c>
      <c r="D42" s="16">
        <v>800</v>
      </c>
      <c r="E42" s="11">
        <f>C42*D42</f>
        <v>9600</v>
      </c>
    </row>
    <row r="43" spans="1:6" ht="13.5" customHeight="1" x14ac:dyDescent="0.25">
      <c r="A43" s="9">
        <v>2.9</v>
      </c>
      <c r="B43" s="19" t="s">
        <v>16</v>
      </c>
      <c r="C43" s="19"/>
      <c r="D43" s="19"/>
      <c r="E43" s="8">
        <v>0</v>
      </c>
    </row>
    <row r="44" spans="1:6" ht="13.5" customHeight="1" x14ac:dyDescent="0.25">
      <c r="A44" s="9">
        <v>2.1</v>
      </c>
      <c r="B44" s="19" t="s">
        <v>17</v>
      </c>
      <c r="C44" s="19"/>
      <c r="D44" s="19"/>
      <c r="E44" s="11">
        <f>E16*0.15</f>
        <v>77250</v>
      </c>
    </row>
    <row r="45" spans="1:6" ht="13.5" customHeight="1" x14ac:dyDescent="0.25">
      <c r="A45" s="9">
        <v>3</v>
      </c>
      <c r="B45" s="19" t="s">
        <v>18</v>
      </c>
      <c r="C45" s="19"/>
      <c r="D45" s="19"/>
      <c r="E45" s="11">
        <f>E17-E44-E43-E42-E41-E40-E39-E32-E20</f>
        <v>326073.5</v>
      </c>
      <c r="F45" s="2"/>
    </row>
    <row r="46" spans="1:6" ht="7.5" customHeight="1" x14ac:dyDescent="0.25">
      <c r="A46" s="1"/>
    </row>
    <row r="47" spans="1:6" ht="15.75" x14ac:dyDescent="0.25">
      <c r="A47" s="22" t="s">
        <v>31</v>
      </c>
      <c r="B47" s="22"/>
      <c r="C47" s="22"/>
      <c r="D47" s="22"/>
      <c r="E47" s="22"/>
    </row>
    <row r="48" spans="1:6" ht="8.25" customHeight="1" x14ac:dyDescent="0.25">
      <c r="A48" s="1"/>
      <c r="C48" s="4"/>
      <c r="D48" s="4"/>
      <c r="E48" s="4"/>
    </row>
    <row r="49" spans="1:5" ht="15.75" x14ac:dyDescent="0.25">
      <c r="A49" s="26" t="s">
        <v>35</v>
      </c>
      <c r="B49" s="26"/>
      <c r="C49" s="27" t="s">
        <v>36</v>
      </c>
      <c r="D49" s="27"/>
      <c r="E49" s="27"/>
    </row>
    <row r="50" spans="1:5" ht="9" customHeight="1" x14ac:dyDescent="0.25">
      <c r="A50" s="6" t="s">
        <v>32</v>
      </c>
      <c r="B50" s="5"/>
      <c r="C50" s="7"/>
      <c r="D50" s="7"/>
      <c r="E50" s="7"/>
    </row>
    <row r="51" spans="1:5" ht="15.75" x14ac:dyDescent="0.25">
      <c r="A51" s="26" t="s">
        <v>33</v>
      </c>
      <c r="B51" s="26"/>
      <c r="C51" s="27" t="s">
        <v>34</v>
      </c>
      <c r="D51" s="27"/>
      <c r="E51" s="27"/>
    </row>
    <row r="52" spans="1:5" x14ac:dyDescent="0.25">
      <c r="C52" s="7"/>
      <c r="D52" s="7"/>
      <c r="E52" s="7"/>
    </row>
  </sheetData>
  <mergeCells count="38">
    <mergeCell ref="A49:B49"/>
    <mergeCell ref="A51:B51"/>
    <mergeCell ref="C49:E49"/>
    <mergeCell ref="C51:E51"/>
    <mergeCell ref="B34:C34"/>
    <mergeCell ref="B35:C35"/>
    <mergeCell ref="B36:C36"/>
    <mergeCell ref="B45:D45"/>
    <mergeCell ref="B41:C41"/>
    <mergeCell ref="B40:C40"/>
    <mergeCell ref="B43:D43"/>
    <mergeCell ref="B44:D44"/>
    <mergeCell ref="B39:D39"/>
    <mergeCell ref="B38:D38"/>
    <mergeCell ref="B37:D37"/>
    <mergeCell ref="C1:E1"/>
    <mergeCell ref="C2:E2"/>
    <mergeCell ref="C3:E3"/>
    <mergeCell ref="C4:E4"/>
    <mergeCell ref="A47:E47"/>
    <mergeCell ref="B31:D31"/>
    <mergeCell ref="B32:D32"/>
    <mergeCell ref="B17:D17"/>
    <mergeCell ref="B18:D18"/>
    <mergeCell ref="B19:D19"/>
    <mergeCell ref="B20:D20"/>
    <mergeCell ref="B21:D21"/>
    <mergeCell ref="A5:E5"/>
    <mergeCell ref="B33:D33"/>
    <mergeCell ref="C15:D15"/>
    <mergeCell ref="B16:D16"/>
    <mergeCell ref="A7:D7"/>
    <mergeCell ref="A8:D8"/>
    <mergeCell ref="A9:D9"/>
    <mergeCell ref="A10:D10"/>
    <mergeCell ref="A11:D11"/>
    <mergeCell ref="A12:D12"/>
    <mergeCell ref="A13:D13"/>
  </mergeCells>
  <pageMargins left="0.7" right="0.7" top="0.75" bottom="0.75" header="0.3" footer="0.3"/>
  <pageSetup paperSize="9" fitToWidth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2020-02-26T13:47:51Z</dcterms:modified>
</cp:coreProperties>
</file>